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35" yWindow="0" windowWidth="16410" windowHeight="12360"/>
  </bookViews>
  <sheets>
    <sheet name="评估明细表" sheetId="2" r:id="rId1"/>
  </sheets>
  <definedNames>
    <definedName name="_xlnm.Print_Area" localSheetId="0">评估明细表!$A$2:$I$33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2" l="1"/>
  <c r="H29" i="2"/>
  <c r="H28" i="2"/>
  <c r="H24" i="2"/>
  <c r="H23" i="2"/>
  <c r="H21" i="2"/>
  <c r="H17" i="2"/>
  <c r="H16" i="2"/>
  <c r="H14" i="2"/>
  <c r="H13" i="2"/>
  <c r="H10" i="2"/>
  <c r="H8" i="2"/>
  <c r="H32" i="2" l="1"/>
</calcChain>
</file>

<file path=xl/sharedStrings.xml><?xml version="1.0" encoding="utf-8"?>
<sst xmlns="http://schemas.openxmlformats.org/spreadsheetml/2006/main" count="167" uniqueCount="80">
  <si>
    <r>
      <rPr>
        <sz val="10"/>
        <rFont val="宋体"/>
        <family val="3"/>
        <charset val="134"/>
      </rPr>
      <t>金额单位：人民币元</t>
    </r>
    <phoneticPr fontId="3" type="noConversion"/>
  </si>
  <si>
    <r>
      <rPr>
        <b/>
        <sz val="10"/>
        <rFont val="宋体"/>
        <family val="3"/>
        <charset val="134"/>
      </rPr>
      <t>序号</t>
    </r>
    <phoneticPr fontId="3" type="noConversion"/>
  </si>
  <si>
    <r>
      <rPr>
        <b/>
        <sz val="10"/>
        <rFont val="宋体"/>
        <family val="3"/>
        <charset val="134"/>
      </rPr>
      <t>权证号码</t>
    </r>
    <phoneticPr fontId="3" type="noConversion"/>
  </si>
  <si>
    <r>
      <rPr>
        <b/>
        <sz val="10"/>
        <rFont val="宋体"/>
        <family val="3"/>
        <charset val="134"/>
      </rPr>
      <t>建筑物名称</t>
    </r>
    <phoneticPr fontId="3" type="noConversion"/>
  </si>
  <si>
    <r>
      <rPr>
        <b/>
        <sz val="10"/>
        <rFont val="宋体"/>
        <family val="3"/>
        <charset val="134"/>
      </rPr>
      <t>数量</t>
    </r>
    <phoneticPr fontId="3" type="noConversion"/>
  </si>
  <si>
    <r>
      <rPr>
        <b/>
        <sz val="10"/>
        <rFont val="宋体"/>
        <family val="3"/>
        <charset val="134"/>
      </rPr>
      <t>备注</t>
    </r>
    <phoneticPr fontId="3" type="noConversion"/>
  </si>
  <si>
    <t>备注</t>
    <phoneticPr fontId="3" type="noConversion"/>
  </si>
  <si>
    <r>
      <rPr>
        <sz val="10"/>
        <rFont val="宋体"/>
        <family val="3"/>
        <charset val="134"/>
      </rPr>
      <t>㎡</t>
    </r>
    <phoneticPr fontId="3" type="noConversion"/>
  </si>
  <si>
    <r>
      <rPr>
        <b/>
        <sz val="10"/>
        <rFont val="宋体"/>
        <family val="3"/>
        <charset val="134"/>
      </rPr>
      <t>层数</t>
    </r>
    <r>
      <rPr>
        <b/>
        <sz val="10"/>
        <rFont val="Times New Roman"/>
        <family val="1"/>
      </rPr>
      <t/>
    </r>
    <phoneticPr fontId="3" type="noConversion"/>
  </si>
  <si>
    <r>
      <t>A</t>
    </r>
    <r>
      <rPr>
        <sz val="10"/>
        <rFont val="宋体"/>
        <family val="3"/>
        <charset val="134"/>
      </rPr>
      <t>幢</t>
    </r>
    <phoneticPr fontId="2" type="noConversion"/>
  </si>
  <si>
    <r>
      <t>B</t>
    </r>
    <r>
      <rPr>
        <sz val="10"/>
        <rFont val="宋体"/>
        <family val="3"/>
        <charset val="134"/>
      </rPr>
      <t>幢</t>
    </r>
    <phoneticPr fontId="2" type="noConversion"/>
  </si>
  <si>
    <t>1</t>
    <phoneticPr fontId="2" type="noConversion"/>
  </si>
  <si>
    <r>
      <t>C</t>
    </r>
    <r>
      <rPr>
        <sz val="10"/>
        <rFont val="宋体"/>
        <family val="3"/>
        <charset val="134"/>
      </rPr>
      <t>幢</t>
    </r>
    <phoneticPr fontId="2" type="noConversion"/>
  </si>
  <si>
    <t>2</t>
    <phoneticPr fontId="2" type="noConversion"/>
  </si>
  <si>
    <t>4</t>
    <phoneticPr fontId="2" type="noConversion"/>
  </si>
  <si>
    <r>
      <t>E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</si>
  <si>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F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</si>
  <si>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G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</si>
  <si>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H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</si>
  <si>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I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</si>
  <si>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J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</si>
  <si>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t>3</t>
    <phoneticPr fontId="2" type="noConversion"/>
  </si>
  <si>
    <r>
      <t>K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</si>
  <si>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t>5</t>
    <phoneticPr fontId="2" type="noConversion"/>
  </si>
  <si>
    <r>
      <t>L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</si>
  <si>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M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</si>
  <si>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N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</si>
  <si>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O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</si>
  <si>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t>9</t>
    <phoneticPr fontId="2" type="noConversion"/>
  </si>
  <si>
    <r>
      <t>P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</si>
  <si>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Q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</si>
  <si>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R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</si>
  <si>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S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</si>
  <si>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U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</si>
  <si>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V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</si>
  <si>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W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</si>
  <si>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X</t>
    </r>
    <r>
      <rPr>
        <sz val="10"/>
        <rFont val="宋体"/>
        <family val="3"/>
        <charset val="134"/>
      </rPr>
      <t>幢</t>
    </r>
    <r>
      <rPr>
        <sz val="11"/>
        <color theme="1"/>
        <rFont val="宋体"/>
        <family val="2"/>
        <scheme val="minor"/>
      </rPr>
      <t/>
    </r>
    <phoneticPr fontId="2" type="noConversion"/>
  </si>
  <si>
    <r>
      <t>D</t>
    </r>
    <r>
      <rPr>
        <sz val="10"/>
        <rFont val="宋体"/>
        <family val="3"/>
        <charset val="134"/>
      </rPr>
      <t>幢</t>
    </r>
    <phoneticPr fontId="2" type="noConversion"/>
  </si>
  <si>
    <t>已拆除</t>
    <phoneticPr fontId="3" type="noConversion"/>
  </si>
  <si>
    <t>产权持有人：龙岩市土地发展建设有限公司</t>
    <phoneticPr fontId="2" type="noConversion"/>
  </si>
  <si>
    <r>
      <rPr>
        <b/>
        <sz val="10"/>
        <rFont val="宋体"/>
        <family val="3"/>
        <charset val="134"/>
      </rPr>
      <t>高度</t>
    </r>
    <r>
      <rPr>
        <b/>
        <sz val="10"/>
        <rFont val="Times New Roman"/>
        <family val="1"/>
      </rPr>
      <t>(m)</t>
    </r>
    <phoneticPr fontId="3" type="noConversion"/>
  </si>
  <si>
    <r>
      <rPr>
        <sz val="10"/>
        <rFont val="宋体"/>
        <family val="3"/>
        <charset val="134"/>
      </rPr>
      <t>总高</t>
    </r>
    <r>
      <rPr>
        <sz val="10"/>
        <rFont val="Arial Narrow"/>
        <family val="3"/>
        <charset val="134"/>
      </rPr>
      <t>36.33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</si>
  <si>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16.54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</si>
  <si>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3.98-10.58</t>
    </r>
    <phoneticPr fontId="2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</si>
  <si>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3.16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</si>
  <si>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2.91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</si>
  <si>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4.08</t>
    </r>
    <phoneticPr fontId="3" type="noConversion"/>
  </si>
  <si>
    <r>
      <rPr>
        <sz val="10"/>
        <rFont val="宋体"/>
        <family val="3"/>
        <charset val="134"/>
      </rPr>
      <t>总高</t>
    </r>
    <r>
      <rPr>
        <sz val="10"/>
        <rFont val="Arial Narrow"/>
        <family val="2"/>
      </rPr>
      <t>5.92</t>
    </r>
    <phoneticPr fontId="3" type="noConversion"/>
  </si>
  <si>
    <t>结构</t>
    <phoneticPr fontId="3" type="noConversion"/>
  </si>
  <si>
    <r>
      <rPr>
        <sz val="10"/>
        <rFont val="宋体"/>
        <family val="3"/>
        <charset val="134"/>
      </rPr>
      <t>总高</t>
    </r>
    <r>
      <rPr>
        <sz val="10"/>
        <rFont val="Arial Narrow"/>
        <family val="2"/>
      </rPr>
      <t>5.57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</si>
  <si>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2.96</t>
    </r>
    <phoneticPr fontId="3" type="noConversion"/>
  </si>
  <si>
    <r>
      <rPr>
        <sz val="10"/>
        <rFont val="宋体"/>
        <family val="3"/>
        <charset val="134"/>
      </rPr>
      <t>总高</t>
    </r>
    <r>
      <rPr>
        <sz val="10"/>
        <rFont val="Arial Narrow"/>
        <family val="2"/>
      </rPr>
      <t>12.41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</si>
  <si>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4.82-7.93</t>
    </r>
    <phoneticPr fontId="2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</si>
  <si>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4.63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</si>
  <si>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3.86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</si>
  <si>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4.96</t>
    </r>
    <phoneticPr fontId="3" type="noConversion"/>
  </si>
  <si>
    <r>
      <rPr>
        <sz val="10"/>
        <rFont val="宋体"/>
        <family val="3"/>
        <charset val="134"/>
      </rPr>
      <t>总高</t>
    </r>
    <r>
      <rPr>
        <sz val="10"/>
        <rFont val="Arial Narrow"/>
        <family val="2"/>
      </rPr>
      <t>35.51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</si>
  <si>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6.73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</si>
  <si>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3.7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</si>
  <si>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5.23-10.05</t>
    </r>
    <phoneticPr fontId="2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</si>
  <si>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3.96</t>
    </r>
    <phoneticPr fontId="3" type="noConversion"/>
  </si>
  <si>
    <r>
      <t>T</t>
    </r>
    <r>
      <rPr>
        <sz val="10"/>
        <rFont val="宋体"/>
        <family val="3"/>
        <charset val="134"/>
      </rPr>
      <t>幢</t>
    </r>
    <r>
      <rPr>
        <sz val="10"/>
        <rFont val="Arial Narrow"/>
        <family val="3"/>
        <charset val="134"/>
      </rPr>
      <t>1</t>
    </r>
    <phoneticPr fontId="2" type="noConversion"/>
  </si>
  <si>
    <r>
      <t>T</t>
    </r>
    <r>
      <rPr>
        <sz val="10"/>
        <rFont val="宋体"/>
        <family val="3"/>
        <charset val="134"/>
      </rPr>
      <t>幢</t>
    </r>
    <r>
      <rPr>
        <sz val="10"/>
        <rFont val="Arial Narrow"/>
        <family val="3"/>
        <charset val="134"/>
      </rPr>
      <t>2</t>
    </r>
    <r>
      <rPr>
        <sz val="11"/>
        <color theme="1"/>
        <rFont val="宋体"/>
        <family val="2"/>
        <scheme val="minor"/>
      </rPr>
      <t/>
    </r>
  </si>
  <si>
    <t>1</t>
    <phoneticPr fontId="3" type="noConversion"/>
  </si>
  <si>
    <r>
      <rPr>
        <sz val="10"/>
        <rFont val="宋体"/>
        <family val="3"/>
        <charset val="134"/>
      </rPr>
      <t>总高</t>
    </r>
    <r>
      <rPr>
        <sz val="10"/>
        <rFont val="Arial Narrow"/>
        <family val="2"/>
      </rPr>
      <t>60.08</t>
    </r>
    <phoneticPr fontId="3" type="noConversion"/>
  </si>
  <si>
    <r>
      <rPr>
        <sz val="10"/>
        <rFont val="宋体"/>
        <family val="3"/>
        <charset val="134"/>
      </rPr>
      <t>总高</t>
    </r>
    <r>
      <rPr>
        <sz val="10"/>
        <rFont val="Arial Narrow"/>
        <family val="2"/>
      </rPr>
      <t>6.26</t>
    </r>
    <phoneticPr fontId="3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</si>
  <si>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4.02-12.85</t>
    </r>
    <phoneticPr fontId="2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</si>
  <si>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2.45-9.54</t>
    </r>
    <phoneticPr fontId="2" type="noConversion"/>
  </si>
  <si>
    <r>
      <rPr>
        <sz val="10"/>
        <rFont val="宋体"/>
        <family val="3"/>
        <charset val="134"/>
      </rPr>
      <t>层高</t>
    </r>
    <r>
      <rPr>
        <sz val="10"/>
        <rFont val="Arial Narrow"/>
        <family val="2"/>
      </rPr>
      <t>3</t>
    </r>
    <phoneticPr fontId="3" type="noConversion"/>
  </si>
  <si>
    <t>砼</t>
    <phoneticPr fontId="3" type="noConversion"/>
  </si>
  <si>
    <t>砖</t>
    <phoneticPr fontId="3" type="noConversion"/>
  </si>
  <si>
    <t>混</t>
    <phoneticPr fontId="3" type="noConversion"/>
  </si>
  <si>
    <t>简</t>
    <phoneticPr fontId="3" type="noConversion"/>
  </si>
  <si>
    <r>
      <rPr>
        <sz val="10"/>
        <color theme="1"/>
        <rFont val="宋体"/>
        <family val="3"/>
        <charset val="134"/>
      </rPr>
      <t>层高</t>
    </r>
    <r>
      <rPr>
        <sz val="10"/>
        <color theme="1"/>
        <rFont val="Arial Narrow"/>
        <family val="2"/>
      </rPr>
      <t>2.53-17.99</t>
    </r>
    <phoneticPr fontId="2" type="noConversion"/>
  </si>
  <si>
    <r>
      <rPr>
        <sz val="10"/>
        <rFont val="宋体"/>
        <family val="3"/>
        <charset val="134"/>
      </rPr>
      <t>评估基准日：</t>
    </r>
    <r>
      <rPr>
        <sz val="10"/>
        <rFont val="Times New Roman"/>
        <family val="1"/>
      </rPr>
      <t>2022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16</t>
    </r>
    <r>
      <rPr>
        <sz val="10"/>
        <rFont val="宋体"/>
        <family val="3"/>
        <charset val="134"/>
      </rPr>
      <t>日</t>
    </r>
    <phoneticPr fontId="3" type="noConversion"/>
  </si>
  <si>
    <r>
      <rPr>
        <sz val="10"/>
        <rFont val="宋体"/>
        <family val="3"/>
        <charset val="134"/>
      </rPr>
      <t>共</t>
    </r>
    <r>
      <rPr>
        <sz val="10"/>
        <rFont val="Arial Narrow"/>
        <family val="2"/>
      </rPr>
      <t>24</t>
    </r>
    <r>
      <rPr>
        <sz val="10"/>
        <rFont val="宋体"/>
        <family val="3"/>
        <charset val="134"/>
      </rPr>
      <t>栋</t>
    </r>
    <phoneticPr fontId="3" type="noConversion"/>
  </si>
  <si>
    <t>资产评估申报明细表</t>
    <phoneticPr fontId="3" type="noConversion"/>
  </si>
  <si>
    <t>计量单位</t>
    <phoneticPr fontId="3" type="noConversion"/>
  </si>
  <si>
    <t>福建麒麟股份有限公司收储用地（文创园）、福建麒麟股份有限公司（麒麟水泥厂）建构筑物合计</t>
    <phoneticPr fontId="3" type="noConversion"/>
  </si>
  <si>
    <t>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</si>
</sst>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_ * #,##0_ ;_ * \-#,##0_ ;_ * &quot;-&quot;??_ ;_ @_ "/>
    <numFmt numFmtId="178" formatCode="0.00_);[Red]\(0.00\)"/>
    <numFmt numFmtId="179" formatCode="000000"/>
    <numFmt numFmtId="181" formatCode="0.00_ "/>
  </numFmts>
  <fonts count="1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3"/>
      <charset val="134"/>
    </font>
    <font>
      <sz val="9"/>
      <name val="Times New Roman"/>
      <family val="1"/>
    </font>
    <font>
      <sz val="18"/>
      <name val="Times New Roman"/>
      <family val="1"/>
    </font>
    <font>
      <sz val="18"/>
      <name val="黑体"/>
      <family val="3"/>
      <charset val="134"/>
    </font>
    <font>
      <b/>
      <sz val="10"/>
      <name val="Times New Roman"/>
      <family val="3"/>
      <charset val="134"/>
    </font>
    <font>
      <sz val="9"/>
      <color rgb="FFFF0000"/>
      <name val="Times New Roman"/>
      <family val="1"/>
    </font>
    <font>
      <sz val="10"/>
      <name val="Arial Narrow"/>
      <family val="2"/>
    </font>
    <font>
      <sz val="10"/>
      <name val="Arial Narrow"/>
      <family val="3"/>
      <charset val="134"/>
    </font>
    <font>
      <sz val="10"/>
      <color theme="1"/>
      <name val="Arial Narrow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81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6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shrinkToFit="1"/>
    </xf>
    <xf numFmtId="0" fontId="14" fillId="0" borderId="0" xfId="0" applyFont="1"/>
    <xf numFmtId="178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6" fontId="4" fillId="0" borderId="0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workbookViewId="0">
      <selection activeCell="A2" sqref="A2:I2"/>
    </sheetView>
  </sheetViews>
  <sheetFormatPr defaultColWidth="10" defaultRowHeight="12" x14ac:dyDescent="0.2"/>
  <cols>
    <col min="1" max="1" width="6.5" style="1" customWidth="1"/>
    <col min="2" max="2" width="8.375" style="1" customWidth="1"/>
    <col min="3" max="3" width="16.625" style="2" customWidth="1"/>
    <col min="4" max="4" width="7" style="2" customWidth="1"/>
    <col min="5" max="5" width="6.5" style="1" customWidth="1"/>
    <col min="6" max="6" width="12.625" style="2" customWidth="1"/>
    <col min="7" max="7" width="10.5" style="1" customWidth="1"/>
    <col min="8" max="8" width="9.5" style="2" customWidth="1"/>
    <col min="9" max="9" width="10.875" style="1" customWidth="1"/>
    <col min="10" max="10" width="8" style="1" customWidth="1"/>
    <col min="11" max="16384" width="10" style="1"/>
  </cols>
  <sheetData>
    <row r="2" spans="1:9" ht="28.15" customHeight="1" x14ac:dyDescent="0.2">
      <c r="A2" s="53" t="s">
        <v>76</v>
      </c>
      <c r="B2" s="54"/>
      <c r="C2" s="54"/>
      <c r="D2" s="54"/>
      <c r="E2" s="54"/>
      <c r="F2" s="54"/>
      <c r="G2" s="54"/>
      <c r="H2" s="54"/>
      <c r="I2" s="54"/>
    </row>
    <row r="3" spans="1:9" s="5" customFormat="1" ht="18.600000000000001" customHeight="1" x14ac:dyDescent="0.2">
      <c r="A3" s="55" t="s">
        <v>74</v>
      </c>
      <c r="B3" s="56"/>
      <c r="C3" s="56"/>
      <c r="D3" s="56"/>
      <c r="E3" s="56"/>
      <c r="F3" s="56"/>
      <c r="G3" s="56"/>
      <c r="H3" s="56"/>
      <c r="I3" s="56"/>
    </row>
    <row r="4" spans="1:9" s="5" customFormat="1" ht="24.6" customHeight="1" x14ac:dyDescent="0.2">
      <c r="A4" s="6" t="s">
        <v>39</v>
      </c>
      <c r="B4" s="7"/>
      <c r="C4" s="4"/>
      <c r="D4" s="4"/>
      <c r="E4" s="8"/>
      <c r="F4" s="9"/>
      <c r="G4" s="8"/>
      <c r="H4" s="26"/>
      <c r="I4" s="10" t="s">
        <v>0</v>
      </c>
    </row>
    <row r="5" spans="1:9" s="5" customFormat="1" ht="18" customHeight="1" x14ac:dyDescent="0.2">
      <c r="A5" s="57" t="s">
        <v>1</v>
      </c>
      <c r="B5" s="50" t="s">
        <v>2</v>
      </c>
      <c r="C5" s="50" t="s">
        <v>3</v>
      </c>
      <c r="D5" s="45" t="s">
        <v>48</v>
      </c>
      <c r="E5" s="59" t="s">
        <v>8</v>
      </c>
      <c r="F5" s="59" t="s">
        <v>40</v>
      </c>
      <c r="G5" s="45" t="s">
        <v>77</v>
      </c>
      <c r="H5" s="50" t="s">
        <v>4</v>
      </c>
      <c r="I5" s="50" t="s">
        <v>5</v>
      </c>
    </row>
    <row r="6" spans="1:9" s="5" customFormat="1" ht="18" customHeight="1" x14ac:dyDescent="0.2">
      <c r="A6" s="58"/>
      <c r="B6" s="46"/>
      <c r="C6" s="46"/>
      <c r="D6" s="46"/>
      <c r="E6" s="46"/>
      <c r="F6" s="46"/>
      <c r="G6" s="46"/>
      <c r="H6" s="46"/>
      <c r="I6" s="46" t="s">
        <v>6</v>
      </c>
    </row>
    <row r="7" spans="1:9" s="21" customFormat="1" ht="18" customHeight="1" x14ac:dyDescent="0.2">
      <c r="A7" s="18">
        <v>1</v>
      </c>
      <c r="B7" s="67" t="s">
        <v>79</v>
      </c>
      <c r="C7" s="41" t="s">
        <v>9</v>
      </c>
      <c r="D7" s="38" t="s">
        <v>69</v>
      </c>
      <c r="E7" s="19" t="s">
        <v>11</v>
      </c>
      <c r="F7" s="35" t="s">
        <v>42</v>
      </c>
      <c r="G7" s="20" t="s">
        <v>7</v>
      </c>
      <c r="H7" s="22">
        <v>1396.23</v>
      </c>
      <c r="I7" s="23"/>
    </row>
    <row r="8" spans="1:9" s="21" customFormat="1" ht="18" customHeight="1" x14ac:dyDescent="0.2">
      <c r="A8" s="18">
        <v>2</v>
      </c>
      <c r="B8" s="67" t="s">
        <v>79</v>
      </c>
      <c r="C8" s="41" t="s">
        <v>10</v>
      </c>
      <c r="D8" s="38" t="s">
        <v>69</v>
      </c>
      <c r="E8" s="19">
        <v>5</v>
      </c>
      <c r="F8" s="36" t="s">
        <v>43</v>
      </c>
      <c r="G8" s="20" t="s">
        <v>7</v>
      </c>
      <c r="H8" s="18">
        <f>361+318.87*2+202.69+35.31</f>
        <v>1236.74</v>
      </c>
      <c r="I8" s="23"/>
    </row>
    <row r="9" spans="1:9" s="21" customFormat="1" ht="18" customHeight="1" x14ac:dyDescent="0.2">
      <c r="A9" s="18">
        <v>3</v>
      </c>
      <c r="B9" s="67" t="s">
        <v>79</v>
      </c>
      <c r="C9" s="41" t="s">
        <v>12</v>
      </c>
      <c r="D9" s="39" t="s">
        <v>69</v>
      </c>
      <c r="E9" s="24" t="s">
        <v>11</v>
      </c>
      <c r="F9" s="37" t="s">
        <v>44</v>
      </c>
      <c r="G9" s="20" t="s">
        <v>7</v>
      </c>
      <c r="H9" s="25">
        <v>22.47</v>
      </c>
      <c r="I9" s="23"/>
    </row>
    <row r="10" spans="1:9" s="34" customFormat="1" ht="18" customHeight="1" x14ac:dyDescent="0.2">
      <c r="A10" s="28">
        <v>4</v>
      </c>
      <c r="B10" s="67" t="s">
        <v>79</v>
      </c>
      <c r="C10" s="42" t="s">
        <v>37</v>
      </c>
      <c r="D10" s="39" t="s">
        <v>69</v>
      </c>
      <c r="E10" s="29" t="s">
        <v>14</v>
      </c>
      <c r="F10" s="30" t="s">
        <v>41</v>
      </c>
      <c r="G10" s="32" t="s">
        <v>7</v>
      </c>
      <c r="H10" s="31">
        <f>551.78+150.83+142.01+73.54</f>
        <v>918.16</v>
      </c>
      <c r="I10" s="33"/>
    </row>
    <row r="11" spans="1:9" s="21" customFormat="1" ht="18" customHeight="1" x14ac:dyDescent="0.2">
      <c r="A11" s="18">
        <v>5</v>
      </c>
      <c r="B11" s="67" t="s">
        <v>79</v>
      </c>
      <c r="C11" s="41" t="s">
        <v>15</v>
      </c>
      <c r="D11" s="38" t="s">
        <v>70</v>
      </c>
      <c r="E11" s="24" t="s">
        <v>11</v>
      </c>
      <c r="F11" s="37" t="s">
        <v>45</v>
      </c>
      <c r="G11" s="20" t="s">
        <v>7</v>
      </c>
      <c r="H11" s="25">
        <v>14.31</v>
      </c>
      <c r="I11" s="23"/>
    </row>
    <row r="12" spans="1:9" s="21" customFormat="1" ht="18" customHeight="1" x14ac:dyDescent="0.2">
      <c r="A12" s="18">
        <v>6</v>
      </c>
      <c r="B12" s="67" t="s">
        <v>79</v>
      </c>
      <c r="C12" s="41" t="s">
        <v>16</v>
      </c>
      <c r="D12" s="38" t="s">
        <v>71</v>
      </c>
      <c r="E12" s="24" t="s">
        <v>11</v>
      </c>
      <c r="F12" s="37" t="s">
        <v>46</v>
      </c>
      <c r="G12" s="20" t="s">
        <v>7</v>
      </c>
      <c r="H12" s="25">
        <v>71.97</v>
      </c>
      <c r="I12" s="23"/>
    </row>
    <row r="13" spans="1:9" s="21" customFormat="1" ht="18" customHeight="1" x14ac:dyDescent="0.2">
      <c r="A13" s="18">
        <v>7</v>
      </c>
      <c r="B13" s="67" t="s">
        <v>79</v>
      </c>
      <c r="C13" s="41" t="s">
        <v>17</v>
      </c>
      <c r="D13" s="38" t="s">
        <v>72</v>
      </c>
      <c r="E13" s="24" t="s">
        <v>13</v>
      </c>
      <c r="F13" s="37" t="s">
        <v>47</v>
      </c>
      <c r="G13" s="20" t="s">
        <v>7</v>
      </c>
      <c r="H13" s="25">
        <f>100.48+111.84</f>
        <v>212.32</v>
      </c>
      <c r="I13" s="27" t="s">
        <v>38</v>
      </c>
    </row>
    <row r="14" spans="1:9" s="21" customFormat="1" ht="18" customHeight="1" x14ac:dyDescent="0.2">
      <c r="A14" s="18">
        <v>8</v>
      </c>
      <c r="B14" s="67" t="s">
        <v>79</v>
      </c>
      <c r="C14" s="41" t="s">
        <v>18</v>
      </c>
      <c r="D14" s="38" t="s">
        <v>72</v>
      </c>
      <c r="E14" s="24" t="s">
        <v>13</v>
      </c>
      <c r="F14" s="37" t="s">
        <v>49</v>
      </c>
      <c r="G14" s="20" t="s">
        <v>7</v>
      </c>
      <c r="H14" s="25">
        <f>121.68+134.85</f>
        <v>256.52999999999997</v>
      </c>
      <c r="I14" s="27" t="s">
        <v>38</v>
      </c>
    </row>
    <row r="15" spans="1:9" s="21" customFormat="1" ht="18" customHeight="1" x14ac:dyDescent="0.2">
      <c r="A15" s="18">
        <v>9</v>
      </c>
      <c r="B15" s="67" t="s">
        <v>79</v>
      </c>
      <c r="C15" s="41" t="s">
        <v>19</v>
      </c>
      <c r="D15" s="38" t="s">
        <v>72</v>
      </c>
      <c r="E15" s="24" t="s">
        <v>11</v>
      </c>
      <c r="F15" s="37" t="s">
        <v>50</v>
      </c>
      <c r="G15" s="20" t="s">
        <v>7</v>
      </c>
      <c r="H15" s="25">
        <v>32.94</v>
      </c>
      <c r="I15" s="23"/>
    </row>
    <row r="16" spans="1:9" s="21" customFormat="1" ht="18" customHeight="1" x14ac:dyDescent="0.2">
      <c r="A16" s="18">
        <v>10</v>
      </c>
      <c r="B16" s="67" t="s">
        <v>79</v>
      </c>
      <c r="C16" s="41" t="s">
        <v>20</v>
      </c>
      <c r="D16" s="38" t="s">
        <v>69</v>
      </c>
      <c r="E16" s="24" t="s">
        <v>21</v>
      </c>
      <c r="F16" s="37" t="s">
        <v>51</v>
      </c>
      <c r="G16" s="20" t="s">
        <v>7</v>
      </c>
      <c r="H16" s="25">
        <f>119.43*3+2.34</f>
        <v>360.63</v>
      </c>
      <c r="I16" s="23"/>
    </row>
    <row r="17" spans="1:9" s="21" customFormat="1" ht="18" customHeight="1" x14ac:dyDescent="0.2">
      <c r="A17" s="18">
        <v>11</v>
      </c>
      <c r="B17" s="67" t="s">
        <v>79</v>
      </c>
      <c r="C17" s="41" t="s">
        <v>22</v>
      </c>
      <c r="D17" s="38" t="s">
        <v>69</v>
      </c>
      <c r="E17" s="24" t="s">
        <v>23</v>
      </c>
      <c r="F17" s="37" t="s">
        <v>52</v>
      </c>
      <c r="G17" s="20" t="s">
        <v>7</v>
      </c>
      <c r="H17" s="25">
        <f>748.34+487.39+382.94*2+66.88</f>
        <v>2068.4900000000002</v>
      </c>
      <c r="I17" s="23"/>
    </row>
    <row r="18" spans="1:9" s="34" customFormat="1" ht="18" customHeight="1" x14ac:dyDescent="0.2">
      <c r="A18" s="28">
        <v>12</v>
      </c>
      <c r="B18" s="67" t="s">
        <v>79</v>
      </c>
      <c r="C18" s="42" t="s">
        <v>24</v>
      </c>
      <c r="D18" s="39" t="s">
        <v>71</v>
      </c>
      <c r="E18" s="29" t="s">
        <v>11</v>
      </c>
      <c r="F18" s="40" t="s">
        <v>53</v>
      </c>
      <c r="G18" s="32" t="s">
        <v>7</v>
      </c>
      <c r="H18" s="31">
        <v>10.76</v>
      </c>
      <c r="I18" s="33"/>
    </row>
    <row r="19" spans="1:9" s="21" customFormat="1" ht="18" customHeight="1" x14ac:dyDescent="0.2">
      <c r="A19" s="18">
        <v>13</v>
      </c>
      <c r="B19" s="67" t="s">
        <v>79</v>
      </c>
      <c r="C19" s="41" t="s">
        <v>25</v>
      </c>
      <c r="D19" s="38" t="s">
        <v>71</v>
      </c>
      <c r="E19" s="24" t="s">
        <v>11</v>
      </c>
      <c r="F19" s="37" t="s">
        <v>54</v>
      </c>
      <c r="G19" s="20" t="s">
        <v>7</v>
      </c>
      <c r="H19" s="25">
        <v>54.22</v>
      </c>
      <c r="I19" s="23"/>
    </row>
    <row r="20" spans="1:9" s="21" customFormat="1" ht="18" customHeight="1" x14ac:dyDescent="0.2">
      <c r="A20" s="18">
        <v>14</v>
      </c>
      <c r="B20" s="67" t="s">
        <v>79</v>
      </c>
      <c r="C20" s="41" t="s">
        <v>26</v>
      </c>
      <c r="D20" s="38" t="s">
        <v>71</v>
      </c>
      <c r="E20" s="24" t="s">
        <v>11</v>
      </c>
      <c r="F20" s="37" t="s">
        <v>55</v>
      </c>
      <c r="G20" s="20" t="s">
        <v>7</v>
      </c>
      <c r="H20" s="25">
        <v>67.8</v>
      </c>
      <c r="I20" s="23"/>
    </row>
    <row r="21" spans="1:9" s="34" customFormat="1" ht="18" customHeight="1" x14ac:dyDescent="0.2">
      <c r="A21" s="28">
        <v>15</v>
      </c>
      <c r="B21" s="67" t="s">
        <v>79</v>
      </c>
      <c r="C21" s="42" t="s">
        <v>27</v>
      </c>
      <c r="D21" s="39" t="s">
        <v>69</v>
      </c>
      <c r="E21" s="29" t="s">
        <v>28</v>
      </c>
      <c r="F21" s="40" t="s">
        <v>56</v>
      </c>
      <c r="G21" s="32" t="s">
        <v>7</v>
      </c>
      <c r="H21" s="31">
        <f>241+232.76+33.78*7</f>
        <v>710.22</v>
      </c>
      <c r="I21" s="33"/>
    </row>
    <row r="22" spans="1:9" s="21" customFormat="1" ht="18" customHeight="1" x14ac:dyDescent="0.2">
      <c r="A22" s="18">
        <v>16</v>
      </c>
      <c r="B22" s="67" t="s">
        <v>79</v>
      </c>
      <c r="C22" s="41" t="s">
        <v>29</v>
      </c>
      <c r="D22" s="39" t="s">
        <v>69</v>
      </c>
      <c r="E22" s="24" t="s">
        <v>11</v>
      </c>
      <c r="F22" s="37" t="s">
        <v>57</v>
      </c>
      <c r="G22" s="20" t="s">
        <v>7</v>
      </c>
      <c r="H22" s="25">
        <v>17.23</v>
      </c>
      <c r="I22" s="23"/>
    </row>
    <row r="23" spans="1:9" s="21" customFormat="1" ht="18" customHeight="1" x14ac:dyDescent="0.2">
      <c r="A23" s="18">
        <v>17</v>
      </c>
      <c r="B23" s="67" t="s">
        <v>79</v>
      </c>
      <c r="C23" s="41" t="s">
        <v>30</v>
      </c>
      <c r="D23" s="39" t="s">
        <v>69</v>
      </c>
      <c r="E23" s="24" t="s">
        <v>11</v>
      </c>
      <c r="F23" s="37" t="s">
        <v>58</v>
      </c>
      <c r="G23" s="20" t="s">
        <v>7</v>
      </c>
      <c r="H23" s="25">
        <f>23.41+31.39</f>
        <v>54.8</v>
      </c>
      <c r="I23" s="23"/>
    </row>
    <row r="24" spans="1:9" s="21" customFormat="1" ht="18" customHeight="1" x14ac:dyDescent="0.2">
      <c r="A24" s="18">
        <v>18</v>
      </c>
      <c r="B24" s="67" t="s">
        <v>79</v>
      </c>
      <c r="C24" s="41" t="s">
        <v>31</v>
      </c>
      <c r="D24" s="39" t="s">
        <v>69</v>
      </c>
      <c r="E24" s="24" t="s">
        <v>14</v>
      </c>
      <c r="F24" s="37" t="s">
        <v>59</v>
      </c>
      <c r="G24" s="20" t="s">
        <v>7</v>
      </c>
      <c r="H24" s="25">
        <f>744.21+311.06+245.8+97.8</f>
        <v>1398.87</v>
      </c>
      <c r="I24" s="23"/>
    </row>
    <row r="25" spans="1:9" s="21" customFormat="1" ht="18" customHeight="1" x14ac:dyDescent="0.2">
      <c r="A25" s="18">
        <v>19</v>
      </c>
      <c r="B25" s="67" t="s">
        <v>79</v>
      </c>
      <c r="C25" s="41" t="s">
        <v>32</v>
      </c>
      <c r="D25" s="38" t="s">
        <v>71</v>
      </c>
      <c r="E25" s="24" t="s">
        <v>11</v>
      </c>
      <c r="F25" s="37" t="s">
        <v>60</v>
      </c>
      <c r="G25" s="20" t="s">
        <v>7</v>
      </c>
      <c r="H25" s="25">
        <v>50.24</v>
      </c>
      <c r="I25" s="23"/>
    </row>
    <row r="26" spans="1:9" s="21" customFormat="1" ht="18" customHeight="1" x14ac:dyDescent="0.2">
      <c r="A26" s="51">
        <v>20</v>
      </c>
      <c r="B26" s="67" t="s">
        <v>79</v>
      </c>
      <c r="C26" s="41" t="s">
        <v>61</v>
      </c>
      <c r="D26" s="38" t="s">
        <v>71</v>
      </c>
      <c r="E26" s="24" t="s">
        <v>11</v>
      </c>
      <c r="F26" s="37" t="s">
        <v>64</v>
      </c>
      <c r="G26" s="20" t="s">
        <v>7</v>
      </c>
      <c r="H26" s="25">
        <v>21.81</v>
      </c>
      <c r="I26" s="23"/>
    </row>
    <row r="27" spans="1:9" s="21" customFormat="1" ht="18" customHeight="1" x14ac:dyDescent="0.2">
      <c r="A27" s="52"/>
      <c r="B27" s="67" t="s">
        <v>79</v>
      </c>
      <c r="C27" s="41" t="s">
        <v>62</v>
      </c>
      <c r="D27" s="38" t="s">
        <v>71</v>
      </c>
      <c r="E27" s="24" t="s">
        <v>63</v>
      </c>
      <c r="F27" s="37" t="s">
        <v>65</v>
      </c>
      <c r="G27" s="20" t="s">
        <v>7</v>
      </c>
      <c r="H27" s="25">
        <v>54.34</v>
      </c>
      <c r="I27" s="23"/>
    </row>
    <row r="28" spans="1:9" s="34" customFormat="1" ht="18" customHeight="1" x14ac:dyDescent="0.2">
      <c r="A28" s="28">
        <v>21</v>
      </c>
      <c r="B28" s="67" t="s">
        <v>79</v>
      </c>
      <c r="C28" s="42" t="s">
        <v>33</v>
      </c>
      <c r="D28" s="39" t="s">
        <v>69</v>
      </c>
      <c r="E28" s="29" t="s">
        <v>23</v>
      </c>
      <c r="F28" s="40" t="s">
        <v>66</v>
      </c>
      <c r="G28" s="32" t="s">
        <v>7</v>
      </c>
      <c r="H28" s="31">
        <f>694.22+607.21+111.45*3</f>
        <v>1635.7800000000002</v>
      </c>
      <c r="I28" s="33"/>
    </row>
    <row r="29" spans="1:9" s="34" customFormat="1" ht="18" customHeight="1" x14ac:dyDescent="0.2">
      <c r="A29" s="28">
        <v>22</v>
      </c>
      <c r="B29" s="67" t="s">
        <v>79</v>
      </c>
      <c r="C29" s="42" t="s">
        <v>34</v>
      </c>
      <c r="D29" s="39" t="s">
        <v>69</v>
      </c>
      <c r="E29" s="29" t="s">
        <v>23</v>
      </c>
      <c r="F29" s="40" t="s">
        <v>67</v>
      </c>
      <c r="G29" s="32" t="s">
        <v>7</v>
      </c>
      <c r="H29" s="31">
        <f>454.7+259.61*2+218.1+74.37</f>
        <v>1266.3899999999999</v>
      </c>
      <c r="I29" s="33"/>
    </row>
    <row r="30" spans="1:9" s="34" customFormat="1" ht="18" customHeight="1" x14ac:dyDescent="0.2">
      <c r="A30" s="28">
        <v>23</v>
      </c>
      <c r="B30" s="67" t="s">
        <v>79</v>
      </c>
      <c r="C30" s="42" t="s">
        <v>35</v>
      </c>
      <c r="D30" s="39" t="s">
        <v>69</v>
      </c>
      <c r="E30" s="29" t="s">
        <v>11</v>
      </c>
      <c r="F30" s="40" t="s">
        <v>68</v>
      </c>
      <c r="G30" s="32" t="s">
        <v>7</v>
      </c>
      <c r="H30" s="31">
        <v>218.67</v>
      </c>
      <c r="I30" s="33"/>
    </row>
    <row r="31" spans="1:9" s="34" customFormat="1" ht="18" customHeight="1" x14ac:dyDescent="0.2">
      <c r="A31" s="28">
        <v>24</v>
      </c>
      <c r="B31" s="67" t="s">
        <v>79</v>
      </c>
      <c r="C31" s="42" t="s">
        <v>36</v>
      </c>
      <c r="D31" s="39" t="s">
        <v>69</v>
      </c>
      <c r="E31" s="29" t="s">
        <v>21</v>
      </c>
      <c r="F31" s="43" t="s">
        <v>73</v>
      </c>
      <c r="G31" s="32" t="s">
        <v>7</v>
      </c>
      <c r="H31" s="31">
        <f>243.08+166.73+117.56</f>
        <v>527.37</v>
      </c>
      <c r="I31" s="33"/>
    </row>
    <row r="32" spans="1:9" s="5" customFormat="1" ht="44.25" customHeight="1" x14ac:dyDescent="0.2">
      <c r="A32" s="64" t="s">
        <v>78</v>
      </c>
      <c r="B32" s="65"/>
      <c r="C32" s="66"/>
      <c r="D32" s="61"/>
      <c r="E32" s="60"/>
      <c r="F32" s="62"/>
      <c r="G32" s="60"/>
      <c r="H32" s="63">
        <f>SUM(H7:H31)</f>
        <v>12679.289999999999</v>
      </c>
      <c r="I32" s="23" t="s">
        <v>75</v>
      </c>
    </row>
    <row r="33" spans="1:9" s="5" customFormat="1" ht="21" customHeight="1" x14ac:dyDescent="0.2">
      <c r="A33" s="3"/>
      <c r="B33" s="3"/>
      <c r="C33" s="4"/>
      <c r="D33" s="4"/>
      <c r="E33" s="3"/>
      <c r="F33" s="9"/>
      <c r="G33" s="3"/>
      <c r="H33" s="26"/>
      <c r="I33" s="3"/>
    </row>
    <row r="34" spans="1:9" s="5" customFormat="1" ht="12.75" x14ac:dyDescent="0.2">
      <c r="A34" s="11"/>
      <c r="B34" s="12"/>
      <c r="C34" s="13"/>
      <c r="D34" s="14"/>
      <c r="E34" s="9"/>
      <c r="F34" s="9"/>
      <c r="G34" s="14"/>
      <c r="H34" s="15"/>
      <c r="I34" s="16"/>
    </row>
    <row r="35" spans="1:9" s="5" customFormat="1" ht="12.75" x14ac:dyDescent="0.2">
      <c r="A35" s="11"/>
      <c r="B35" s="12"/>
      <c r="C35" s="13"/>
      <c r="D35" s="14"/>
      <c r="E35" s="9"/>
      <c r="F35" s="9"/>
      <c r="G35" s="14"/>
      <c r="H35" s="15"/>
      <c r="I35" s="16"/>
    </row>
    <row r="36" spans="1:9" s="5" customFormat="1" ht="12.75" x14ac:dyDescent="0.2">
      <c r="A36" s="47"/>
      <c r="B36" s="48"/>
      <c r="C36" s="49"/>
      <c r="D36" s="14"/>
      <c r="E36" s="9"/>
      <c r="F36" s="9"/>
      <c r="G36" s="14"/>
      <c r="H36" s="15"/>
      <c r="I36" s="16"/>
    </row>
    <row r="37" spans="1:9" s="5" customFormat="1" ht="12.75" x14ac:dyDescent="0.2">
      <c r="A37" s="47"/>
      <c r="B37" s="48"/>
      <c r="C37" s="49"/>
      <c r="D37" s="14"/>
      <c r="E37" s="9"/>
      <c r="F37" s="9"/>
      <c r="G37" s="14"/>
      <c r="H37" s="15"/>
      <c r="I37" s="16"/>
    </row>
    <row r="38" spans="1:9" s="5" customFormat="1" ht="12.75" x14ac:dyDescent="0.2">
      <c r="A38" s="4"/>
      <c r="B38" s="3"/>
      <c r="C38" s="4"/>
      <c r="D38" s="4"/>
      <c r="E38" s="3"/>
      <c r="F38" s="4"/>
      <c r="G38" s="9"/>
      <c r="H38" s="9"/>
      <c r="I38" s="16"/>
    </row>
    <row r="39" spans="1:9" s="5" customFormat="1" ht="12.75" hidden="1" x14ac:dyDescent="0.2">
      <c r="A39" s="44"/>
      <c r="B39" s="44"/>
      <c r="C39" s="4"/>
      <c r="D39" s="4"/>
      <c r="E39" s="3"/>
      <c r="F39" s="4"/>
      <c r="G39" s="9"/>
      <c r="H39" s="9"/>
      <c r="I39" s="16"/>
    </row>
    <row r="40" spans="1:9" s="5" customFormat="1" ht="12.75" x14ac:dyDescent="0.2">
      <c r="A40" s="3"/>
      <c r="B40" s="3"/>
      <c r="C40" s="4"/>
      <c r="D40" s="4"/>
      <c r="E40" s="3"/>
      <c r="F40" s="4"/>
      <c r="G40" s="3"/>
      <c r="H40" s="4"/>
      <c r="I40" s="3"/>
    </row>
    <row r="41" spans="1:9" s="5" customFormat="1" ht="12.75" x14ac:dyDescent="0.2">
      <c r="A41" s="3"/>
      <c r="B41" s="3"/>
      <c r="C41" s="4"/>
      <c r="D41" s="4"/>
      <c r="E41" s="3"/>
      <c r="F41" s="4"/>
      <c r="G41" s="3"/>
      <c r="H41" s="4"/>
      <c r="I41" s="3"/>
    </row>
    <row r="43" spans="1:9" x14ac:dyDescent="0.2">
      <c r="I43" s="17"/>
    </row>
    <row r="44" spans="1:9" x14ac:dyDescent="0.2">
      <c r="I44" s="17"/>
    </row>
    <row r="45" spans="1:9" x14ac:dyDescent="0.2">
      <c r="I45" s="17"/>
    </row>
  </sheetData>
  <mergeCells count="17">
    <mergeCell ref="A2:I2"/>
    <mergeCell ref="A3:I3"/>
    <mergeCell ref="A5:A6"/>
    <mergeCell ref="B5:B6"/>
    <mergeCell ref="I5:I6"/>
    <mergeCell ref="C5:C6"/>
    <mergeCell ref="D5:D6"/>
    <mergeCell ref="E5:E6"/>
    <mergeCell ref="F5:F6"/>
    <mergeCell ref="G5:G6"/>
    <mergeCell ref="A39:B39"/>
    <mergeCell ref="A36:A37"/>
    <mergeCell ref="B36:B37"/>
    <mergeCell ref="C36:C37"/>
    <mergeCell ref="H5:H6"/>
    <mergeCell ref="A26:A27"/>
    <mergeCell ref="A32:C32"/>
  </mergeCells>
  <phoneticPr fontId="3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评估明细表</vt:lpstr>
      <vt:lpstr>评估明细表!Print_Area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2022-09-18T03:48:21Z</dcterms:modified>
</cp:coreProperties>
</file>